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orhgje\AppData\Local\Microsoft\Windows\INetCache\Content.Outlook\RXMIGJGJ\"/>
    </mc:Choice>
  </mc:AlternateContent>
  <xr:revisionPtr revIDLastSave="0" documentId="13_ncr:1_{A06ACAB7-39CB-47DA-A663-3D54CD975E83}" xr6:coauthVersionLast="36" xr6:coauthVersionMax="40" xr10:uidLastSave="{00000000-0000-0000-0000-000000000000}"/>
  <workbookProtection workbookPassword="E090" lockStructure="1"/>
  <bookViews>
    <workbookView xWindow="0" yWindow="0" windowWidth="21570" windowHeight="7980" xr2:uid="{00000000-000D-0000-FFFF-FFFF00000000}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<sst xmlns="http://schemas.openxmlformats.org/spreadsheetml/2006/main" count="217" uniqueCount="118">
  <si>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</si>
  <si>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</si>
  <si>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</si>
  <si>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</si>
  <si>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</si>
  <si>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</si>
  <si>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</si>
  <si>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</si>
  <si>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</si>
  <si>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</si>
  <si>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</si>
  <si>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</si>
  <si>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</si>
  <si>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</si>
  <si>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</si>
  <si>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</si>
  <si>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</si>
  <si>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</si>
  <si>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</si>
  <si>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</si>
  <si>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</si>
  <si>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</si>
  <si>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</si>
  <si>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</si>
  <si>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</si>
  <si>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</si>
  <si>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</si>
  <si>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</si>
  <si>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</si>
  <si>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</si>
  <si>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</si>
  <si>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</si>
  <si>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</si>
  <si>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</si>
  <si>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</si>
  <si>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</si>
  <si>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</si>
  <si>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</si>
  <si>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</si>
  <si>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</si>
  <si>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</si>
  <si>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</si>
  <si>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</si>
  <si>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</si>
  <si>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</si>
  <si>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</si>
  <si>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</si>
  <si>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</si>
  <si>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</si>
  <si>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</si>
  <si>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</si>
  <si>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</si>
  <si>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</si>
  <si>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</si>
  <si>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</si>
  <si>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</si>
  <si>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</si>
  <si>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</si>
  <si>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</si>
  <si>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</si>
  <si>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</si>
  <si>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</si>
  <si>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</si>
  <si>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</si>
  <si>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</si>
  <si>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</si>
  <si>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</si>
  <si>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</si>
  <si>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</si>
  <si>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</si>
  <si>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</si>
  <si>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</si>
  <si>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</si>
  <si>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</si>
  <si>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</si>
  <si>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</si>
  <si>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</si>
  <si>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</si>
  <si>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</si>
  <si>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</si>
  <si>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</si>
  <si>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</si>
  <si>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</si>
  <si>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</si>
  <si>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</si>
  <si>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</si>
  <si>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</si>
  <si>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</si>
  <si>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</si>
  <si>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</si>
  <si>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</si>
  <si>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</si>
  <si>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DA</t>
  </si>
  <si>
    <t>NE</t>
  </si>
  <si>
    <t xml:space="preserve">Nije bilo nepravilnosti </t>
  </si>
  <si>
    <t>Nije bilo takvih poslova</t>
  </si>
  <si>
    <t>Ericsson Nikola Tesla d.d. Zagreb</t>
  </si>
  <si>
    <t>Orhideja Gjenero, +385 1 365 4431</t>
  </si>
  <si>
    <t xml:space="preserve">Gordana Kovačević, direktorica Društva
</t>
  </si>
  <si>
    <t>Nije bilo takvih ugovora ili sporazuma</t>
  </si>
  <si>
    <t xml:space="preserve">Funkciju unutarnje revizije objavljaju članovi tima za kvalitetu i operativnu izvrsnost/ razvoj. </t>
  </si>
  <si>
    <t>Komisija je izvršila procjenu sustava unutarnje revizije / kontrole i zaključila da je isti zadovoljavajući</t>
  </si>
  <si>
    <t xml:space="preserve">Nije bilo tužbi usmjerenih na pobijanje odluka Glavne skupštine
</t>
  </si>
  <si>
    <t xml:space="preserve">Podaci su objavljeni u ukupnom iznosu za sve članove </t>
  </si>
  <si>
    <t xml:space="preserve">Članovi Nadzornog odbora imaju pravo na mjesečnu naknadu u visini pola prosječne mjesečne bruto plaće zaposlenika Društva. Predstavnici korporacije Ericsson u Nadzornom odboru ne primaju naknadu sukladno politici korporacije                                                </t>
  </si>
  <si>
    <t>Komisija ima tri člana. Sastav zadovoljava sve kriterije neovisnosti.</t>
  </si>
  <si>
    <t>Podaci o primanjima i naknadama Uprave i izvršnog poslovodstva Društva objavljeni su u Godišnjem izvješću u ukupnom iznosu za sve članove</t>
  </si>
  <si>
    <t>Komisija za reviziju procjenjuje sustav efikasnosti unutarnje revizije/ kontrole na temelju plana aktivnosti i preporučenih akcija tima za kvalitetu i operativnu izvrsnost / razvoj.</t>
  </si>
  <si>
    <t>Predsjedniku Nadzornog odbora ostali članovi Nadzornog odbora dali su suglasnost da određuje način nagrađivanja Uprave Društva te da vodi računa o imenovanju novih članova i praćenju rada Nadzornog odbora i Uprave Društva.</t>
  </si>
  <si>
    <t xml:space="preserve">Podaci o naknadama koje prima Uprava i izvršno poslovodstvo Društva objavljeni su u Godišnjem izvješću u ukupnom iznosu za sve članove.  </t>
  </si>
  <si>
    <t xml:space="preserve">Podaci o naknadama koje primaju članovi Nadzornog odbora objavljeni su u Godišnjem izvješću u ukupnom iznosu za sve članove.  </t>
  </si>
  <si>
    <t>Isti odgovor kao kod prethodnog pitanja</t>
  </si>
  <si>
    <t>Iznos naknade za usluge revizije je objavljen u sklopu Financijskih izvještaja. Ostale naknade se prezentiraju Revizorskom odboru.</t>
  </si>
  <si>
    <t>Franck Pierre Roland Bouétard, predsjednik; Ignac Lovrek, zamjenik predsjednika; Vidar Mohammar, član; Dubravko Radošević, član; Vladimir Filipović, član i predstavnik zaposlenika</t>
  </si>
  <si>
    <t xml:space="preserve">Statutom je određeno da dioničari unaprijed prijave svoje sudjelovanje na Glavnoj skupštini, zbog kvalitetne i pravodobne pripreme Glavne skupštine. Nema postavljenih dodatnih uvjeta. </t>
  </si>
  <si>
    <t>Dioničarima i njihovim opunomoćenicima koji su fizički prisutni na Glavnoj skupštini omogućeno  je glasovanje upotrebom sredstava suvremene komunikacijske tehnologije. Za sada nije moguće sudjelovati na Glavnoj skupštini s udaljene lokacije upotrebnom sredstava suvremene komunikacijske tehnologije.</t>
  </si>
  <si>
    <t>Unutarnju kontrolu procesa i aktivnosti provode članovi tima za kvalitetu i operativnu izvrsnost/ razvoj. Težište je na unapređenju integriranog sustava upravljanja, provedbi strategije, upravljanju poslovnim procesima, izvještavanju te upravljanju učinkom.</t>
  </si>
  <si>
    <t>19.04.2019.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</si>
</sst>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2"/>
  <sheetViews>
    <sheetView tabSelected="1" zoomScale="106" zoomScaleNormal="106" workbookViewId="0">
      <selection activeCell="Q13" sqref="Q13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13.5" thickBot="1" x14ac:dyDescent="0.25">
      <c r="A5" s="52" t="s">
        <v>38</v>
      </c>
      <c r="B5" s="53"/>
      <c r="C5" s="54"/>
      <c r="D5" s="55"/>
      <c r="E5" s="56"/>
      <c r="F5" s="56"/>
      <c r="G5" s="57" t="s">
        <v>96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97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 t="s">
        <v>117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92</v>
      </c>
      <c r="E15" s="71">
        <v>0.25</v>
      </c>
      <c r="F15" s="71">
        <f>IF(D15="DA",E15,0)</f>
        <v>0.25</v>
      </c>
      <c r="G15" s="105"/>
      <c r="H15" s="10"/>
      <c r="I15" s="10"/>
      <c r="J15" s="10"/>
      <c r="K15" s="106">
        <f>SUM(F15:F18)*0.2</f>
        <v>0.2</v>
      </c>
    </row>
    <row r="16" spans="1:11" ht="15" x14ac:dyDescent="0.2">
      <c r="A16" s="67"/>
      <c r="B16" s="68">
        <v>2</v>
      </c>
      <c r="C16" s="69" t="s">
        <v>66</v>
      </c>
      <c r="D16" s="70" t="s">
        <v>92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7"/>
    </row>
    <row r="17" spans="1:11" ht="25.5" x14ac:dyDescent="0.2">
      <c r="A17" s="67"/>
      <c r="B17" s="68">
        <v>3</v>
      </c>
      <c r="C17" s="69" t="s">
        <v>7</v>
      </c>
      <c r="D17" s="70" t="s">
        <v>92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7"/>
    </row>
    <row r="18" spans="1:11" ht="25.5" x14ac:dyDescent="0.2">
      <c r="A18" s="67"/>
      <c r="B18" s="68">
        <v>4</v>
      </c>
      <c r="C18" s="69" t="s">
        <v>71</v>
      </c>
      <c r="D18" s="70" t="s">
        <v>92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7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93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6">
        <f>SUM(F24:F37)*0.3</f>
        <v>0.26400000000000001</v>
      </c>
    </row>
    <row r="25" spans="1:11" ht="15" x14ac:dyDescent="0.3">
      <c r="A25" s="84"/>
      <c r="B25" s="85">
        <v>6</v>
      </c>
      <c r="C25" s="86" t="s">
        <v>72</v>
      </c>
      <c r="D25" s="70" t="s">
        <v>92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6"/>
    </row>
    <row r="26" spans="1:11" ht="15" x14ac:dyDescent="0.3">
      <c r="A26" s="84"/>
      <c r="B26" s="85">
        <v>7</v>
      </c>
      <c r="C26" s="88" t="s">
        <v>67</v>
      </c>
      <c r="D26" s="70" t="s">
        <v>93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6"/>
    </row>
    <row r="27" spans="1:11" ht="25.5" x14ac:dyDescent="0.3">
      <c r="A27" s="84"/>
      <c r="B27" s="85">
        <v>8</v>
      </c>
      <c r="C27" s="88" t="s">
        <v>26</v>
      </c>
      <c r="D27" s="70" t="s">
        <v>92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6"/>
    </row>
    <row r="28" spans="1:11" ht="38.25" x14ac:dyDescent="0.3">
      <c r="A28" s="84"/>
      <c r="B28" s="85">
        <v>9</v>
      </c>
      <c r="C28" s="88" t="s">
        <v>46</v>
      </c>
      <c r="D28" s="70" t="s">
        <v>92</v>
      </c>
      <c r="E28" s="71">
        <v>0.05</v>
      </c>
      <c r="F28" s="87">
        <f t="shared" si="0"/>
        <v>0.05</v>
      </c>
      <c r="G28" s="72"/>
      <c r="H28" s="2"/>
      <c r="I28" s="2"/>
      <c r="J28" s="2"/>
      <c r="K28" s="106"/>
    </row>
    <row r="29" spans="1:11" ht="51" x14ac:dyDescent="0.3">
      <c r="A29" s="89"/>
      <c r="B29" s="68">
        <v>10</v>
      </c>
      <c r="C29" s="69" t="s">
        <v>53</v>
      </c>
      <c r="D29" s="70" t="s">
        <v>92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6"/>
    </row>
    <row r="30" spans="1:11" ht="51" x14ac:dyDescent="0.3">
      <c r="A30" s="89"/>
      <c r="B30" s="68">
        <v>11</v>
      </c>
      <c r="C30" s="69" t="s">
        <v>62</v>
      </c>
      <c r="D30" s="70" t="s">
        <v>92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6"/>
    </row>
    <row r="31" spans="1:11" ht="38.25" x14ac:dyDescent="0.3">
      <c r="A31" s="89"/>
      <c r="B31" s="68">
        <v>12</v>
      </c>
      <c r="C31" s="90" t="s">
        <v>24</v>
      </c>
      <c r="D31" s="70" t="s">
        <v>92</v>
      </c>
      <c r="E31" s="71">
        <v>7.0000000000000007E-2</v>
      </c>
      <c r="F31" s="87">
        <f t="shared" si="0"/>
        <v>7.0000000000000007E-2</v>
      </c>
      <c r="G31" s="72"/>
      <c r="H31" s="2"/>
      <c r="I31" s="2"/>
      <c r="J31" s="2"/>
      <c r="K31" s="106"/>
    </row>
    <row r="32" spans="1:11" ht="25.5" x14ac:dyDescent="0.3">
      <c r="A32" s="89"/>
      <c r="B32" s="68">
        <v>13</v>
      </c>
      <c r="C32" s="90" t="s">
        <v>40</v>
      </c>
      <c r="D32" s="70" t="s">
        <v>92</v>
      </c>
      <c r="E32" s="71">
        <v>0.05</v>
      </c>
      <c r="F32" s="87">
        <f t="shared" si="0"/>
        <v>0.05</v>
      </c>
      <c r="G32" s="72"/>
      <c r="H32" s="2"/>
      <c r="I32" s="2"/>
      <c r="J32" s="2"/>
      <c r="K32" s="106"/>
    </row>
    <row r="33" spans="1:11" ht="25.5" x14ac:dyDescent="0.3">
      <c r="A33" s="89"/>
      <c r="B33" s="68">
        <v>14</v>
      </c>
      <c r="C33" s="90" t="s">
        <v>68</v>
      </c>
      <c r="D33" s="70" t="s">
        <v>93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6"/>
    </row>
    <row r="34" spans="1:11" ht="127.5" x14ac:dyDescent="0.3">
      <c r="A34" s="89"/>
      <c r="B34" s="68">
        <v>15</v>
      </c>
      <c r="C34" s="90" t="s">
        <v>20</v>
      </c>
      <c r="D34" s="70" t="s">
        <v>92</v>
      </c>
      <c r="E34" s="71">
        <v>0.02</v>
      </c>
      <c r="F34" s="87">
        <f t="shared" si="0"/>
        <v>0.02</v>
      </c>
      <c r="G34" s="72" t="s">
        <v>115</v>
      </c>
      <c r="H34" s="2"/>
      <c r="I34" s="2"/>
      <c r="J34" s="2"/>
      <c r="K34" s="106"/>
    </row>
    <row r="35" spans="1:11" ht="76.5" x14ac:dyDescent="0.3">
      <c r="A35" s="89"/>
      <c r="B35" s="68">
        <v>16</v>
      </c>
      <c r="C35" s="90" t="s">
        <v>54</v>
      </c>
      <c r="D35" s="70" t="s">
        <v>92</v>
      </c>
      <c r="E35" s="71">
        <v>7.0000000000000007E-2</v>
      </c>
      <c r="F35" s="87">
        <f t="shared" si="0"/>
        <v>7.0000000000000007E-2</v>
      </c>
      <c r="G35" s="72" t="s">
        <v>114</v>
      </c>
      <c r="H35" s="2"/>
      <c r="I35" s="2"/>
      <c r="J35" s="2"/>
      <c r="K35" s="106"/>
    </row>
    <row r="36" spans="1:11" x14ac:dyDescent="0.2">
      <c r="A36" s="89"/>
      <c r="B36" s="68">
        <v>17</v>
      </c>
      <c r="C36" s="90" t="s">
        <v>41</v>
      </c>
      <c r="D36" s="70" t="s">
        <v>92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6"/>
    </row>
    <row r="37" spans="1:11" ht="38.25" x14ac:dyDescent="0.2">
      <c r="A37" s="89"/>
      <c r="B37" s="68">
        <v>18</v>
      </c>
      <c r="C37" s="90" t="s">
        <v>63</v>
      </c>
      <c r="D37" s="70" t="s">
        <v>93</v>
      </c>
      <c r="E37" s="71">
        <v>0.05</v>
      </c>
      <c r="F37" s="87">
        <f t="shared" si="0"/>
        <v>0</v>
      </c>
      <c r="G37" s="72" t="s">
        <v>102</v>
      </c>
      <c r="H37" s="3"/>
      <c r="I37" s="3"/>
      <c r="J37" s="3"/>
      <c r="K37" s="106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39" thickBot="1" x14ac:dyDescent="0.25">
      <c r="A41" s="94" t="s">
        <v>17</v>
      </c>
      <c r="B41" s="63"/>
      <c r="C41" s="61"/>
      <c r="D41" s="55"/>
      <c r="E41" s="55"/>
      <c r="F41" s="55"/>
      <c r="G41" s="95" t="s">
        <v>98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77.25" thickBot="1" x14ac:dyDescent="0.25">
      <c r="A43" s="94" t="s">
        <v>16</v>
      </c>
      <c r="B43" s="63"/>
      <c r="C43" s="61"/>
      <c r="D43" s="55"/>
      <c r="E43" s="55"/>
      <c r="F43" s="55"/>
      <c r="G43" s="95" t="s">
        <v>113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6"/>
      <c r="B47" s="68">
        <v>19</v>
      </c>
      <c r="C47" s="90" t="s">
        <v>23</v>
      </c>
      <c r="D47" s="70" t="s">
        <v>92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6">
        <f>SUM(F47:F78)*0.2</f>
        <v>0.11800000000000006</v>
      </c>
    </row>
    <row r="48" spans="1:11" ht="15" x14ac:dyDescent="0.2">
      <c r="A48" s="89"/>
      <c r="B48" s="68">
        <v>20</v>
      </c>
      <c r="C48" s="90" t="s">
        <v>73</v>
      </c>
      <c r="D48" s="70" t="s">
        <v>92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6"/>
    </row>
    <row r="49" spans="1:11" ht="25.5" x14ac:dyDescent="0.2">
      <c r="A49" s="84"/>
      <c r="B49" s="85">
        <v>21</v>
      </c>
      <c r="C49" s="86" t="s">
        <v>69</v>
      </c>
      <c r="D49" s="70" t="s">
        <v>92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6"/>
    </row>
    <row r="50" spans="1:11" x14ac:dyDescent="0.2">
      <c r="A50" s="84"/>
      <c r="B50" s="85">
        <v>22</v>
      </c>
      <c r="C50" s="88" t="s">
        <v>48</v>
      </c>
      <c r="D50" s="70" t="s">
        <v>92</v>
      </c>
      <c r="E50" s="71">
        <v>0.03</v>
      </c>
      <c r="F50" s="71">
        <f t="shared" si="1"/>
        <v>0.03</v>
      </c>
      <c r="G50" s="72"/>
      <c r="H50" s="11"/>
      <c r="I50" s="11"/>
      <c r="J50" s="11"/>
      <c r="K50" s="106"/>
    </row>
    <row r="51" spans="1:11" ht="89.25" x14ac:dyDescent="0.3">
      <c r="A51" s="84"/>
      <c r="B51" s="85">
        <v>23</v>
      </c>
      <c r="C51" s="88" t="s">
        <v>22</v>
      </c>
      <c r="D51" s="70" t="s">
        <v>93</v>
      </c>
      <c r="E51" s="71">
        <v>0.03</v>
      </c>
      <c r="F51" s="71">
        <f t="shared" si="1"/>
        <v>0</v>
      </c>
      <c r="G51" s="72" t="s">
        <v>104</v>
      </c>
      <c r="H51" s="2"/>
      <c r="I51" s="2"/>
      <c r="J51" s="18"/>
      <c r="K51" s="106"/>
    </row>
    <row r="52" spans="1:11" ht="25.5" x14ac:dyDescent="0.3">
      <c r="A52" s="84"/>
      <c r="B52" s="85">
        <v>24</v>
      </c>
      <c r="C52" s="88" t="s">
        <v>39</v>
      </c>
      <c r="D52" s="70" t="s">
        <v>92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6"/>
    </row>
    <row r="53" spans="1:11" ht="63.75" x14ac:dyDescent="0.3">
      <c r="A53" s="89"/>
      <c r="B53" s="68">
        <v>25</v>
      </c>
      <c r="C53" s="69" t="s">
        <v>74</v>
      </c>
      <c r="D53" s="70" t="s">
        <v>93</v>
      </c>
      <c r="E53" s="71">
        <v>0.03</v>
      </c>
      <c r="F53" s="71">
        <f t="shared" si="1"/>
        <v>0</v>
      </c>
      <c r="G53" s="72" t="s">
        <v>109</v>
      </c>
      <c r="H53" s="2"/>
      <c r="I53" s="2"/>
      <c r="J53" s="18"/>
      <c r="K53" s="106"/>
    </row>
    <row r="54" spans="1:11" ht="51" x14ac:dyDescent="0.2">
      <c r="A54" s="89"/>
      <c r="B54" s="68">
        <v>26</v>
      </c>
      <c r="C54" s="69" t="s">
        <v>85</v>
      </c>
      <c r="D54" s="70" t="s">
        <v>93</v>
      </c>
      <c r="E54" s="71">
        <v>0.03</v>
      </c>
      <c r="F54" s="71">
        <f t="shared" si="1"/>
        <v>0</v>
      </c>
      <c r="G54" s="72" t="s">
        <v>110</v>
      </c>
      <c r="H54" s="3"/>
      <c r="I54" s="3"/>
      <c r="J54" s="19"/>
      <c r="K54" s="106"/>
    </row>
    <row r="55" spans="1:11" ht="45.75" customHeight="1" x14ac:dyDescent="0.2">
      <c r="A55" s="89"/>
      <c r="B55" s="68">
        <v>27</v>
      </c>
      <c r="C55" s="69" t="s">
        <v>91</v>
      </c>
      <c r="D55" s="70" t="s">
        <v>92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6"/>
    </row>
    <row r="56" spans="1:11" ht="38.25" x14ac:dyDescent="0.2">
      <c r="A56" s="89"/>
      <c r="B56" s="68">
        <v>28</v>
      </c>
      <c r="C56" s="69" t="s">
        <v>55</v>
      </c>
      <c r="D56" s="70" t="s">
        <v>93</v>
      </c>
      <c r="E56" s="71">
        <v>0.03</v>
      </c>
      <c r="F56" s="71">
        <f t="shared" si="1"/>
        <v>0</v>
      </c>
      <c r="G56" s="72" t="s">
        <v>95</v>
      </c>
      <c r="H56" s="3"/>
      <c r="I56" s="3"/>
      <c r="J56" s="19"/>
      <c r="K56" s="106"/>
    </row>
    <row r="57" spans="1:11" ht="25.5" x14ac:dyDescent="0.2">
      <c r="A57" s="89"/>
      <c r="B57" s="68">
        <v>29</v>
      </c>
      <c r="C57" s="69" t="s">
        <v>64</v>
      </c>
      <c r="D57" s="70" t="s">
        <v>93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6"/>
    </row>
    <row r="58" spans="1:11" ht="25.5" x14ac:dyDescent="0.2">
      <c r="A58" s="89"/>
      <c r="B58" s="68">
        <v>30</v>
      </c>
      <c r="C58" s="69" t="s">
        <v>56</v>
      </c>
      <c r="D58" s="70" t="s">
        <v>93</v>
      </c>
      <c r="E58" s="71">
        <v>0.03</v>
      </c>
      <c r="F58" s="71">
        <f t="shared" si="1"/>
        <v>0</v>
      </c>
      <c r="G58" s="72" t="s">
        <v>99</v>
      </c>
      <c r="H58" s="3"/>
      <c r="I58" s="3"/>
      <c r="J58" s="19"/>
      <c r="K58" s="106"/>
    </row>
    <row r="59" spans="1:11" ht="25.5" x14ac:dyDescent="0.3">
      <c r="A59" s="89"/>
      <c r="B59" s="68">
        <v>31</v>
      </c>
      <c r="C59" s="69" t="s">
        <v>84</v>
      </c>
      <c r="D59" s="70" t="s">
        <v>93</v>
      </c>
      <c r="E59" s="71">
        <v>0.03</v>
      </c>
      <c r="F59" s="71">
        <f t="shared" si="1"/>
        <v>0</v>
      </c>
      <c r="G59" s="72" t="s">
        <v>99</v>
      </c>
      <c r="H59" s="2"/>
      <c r="I59" s="2"/>
      <c r="J59" s="18"/>
      <c r="K59" s="106"/>
    </row>
    <row r="60" spans="1:11" ht="89.25" x14ac:dyDescent="0.3">
      <c r="A60" s="89"/>
      <c r="B60" s="68">
        <v>32</v>
      </c>
      <c r="C60" s="90" t="s">
        <v>19</v>
      </c>
      <c r="D60" s="70" t="s">
        <v>93</v>
      </c>
      <c r="E60" s="71">
        <v>0.03</v>
      </c>
      <c r="F60" s="71">
        <f t="shared" si="1"/>
        <v>0</v>
      </c>
      <c r="G60" s="72" t="s">
        <v>108</v>
      </c>
      <c r="H60" s="2"/>
      <c r="I60" s="2"/>
      <c r="J60" s="18"/>
      <c r="K60" s="106"/>
    </row>
    <row r="61" spans="1:11" ht="25.5" x14ac:dyDescent="0.3">
      <c r="A61" s="89"/>
      <c r="B61" s="68">
        <v>33</v>
      </c>
      <c r="C61" s="90" t="s">
        <v>18</v>
      </c>
      <c r="D61" s="70" t="s">
        <v>93</v>
      </c>
      <c r="E61" s="71">
        <v>0.03</v>
      </c>
      <c r="F61" s="71">
        <f t="shared" si="1"/>
        <v>0</v>
      </c>
      <c r="G61" s="72" t="s">
        <v>111</v>
      </c>
      <c r="H61" s="2"/>
      <c r="I61" s="2"/>
      <c r="J61" s="18"/>
      <c r="K61" s="106"/>
    </row>
    <row r="62" spans="1:11" ht="15" x14ac:dyDescent="0.3">
      <c r="A62" s="89"/>
      <c r="B62" s="68">
        <v>34</v>
      </c>
      <c r="C62" s="90" t="s">
        <v>89</v>
      </c>
      <c r="D62" s="70" t="s">
        <v>92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6"/>
    </row>
    <row r="63" spans="1:11" ht="25.5" x14ac:dyDescent="0.3">
      <c r="A63" s="89"/>
      <c r="B63" s="68">
        <v>35</v>
      </c>
      <c r="C63" s="90" t="s">
        <v>83</v>
      </c>
      <c r="D63" s="70" t="s">
        <v>92</v>
      </c>
      <c r="E63" s="71">
        <v>0.03</v>
      </c>
      <c r="F63" s="71">
        <f t="shared" si="1"/>
        <v>0.03</v>
      </c>
      <c r="G63" s="72" t="s">
        <v>105</v>
      </c>
      <c r="H63" s="2"/>
      <c r="I63" s="2"/>
      <c r="J63" s="18"/>
      <c r="K63" s="106"/>
    </row>
    <row r="64" spans="1:11" ht="51" x14ac:dyDescent="0.3">
      <c r="A64" s="89"/>
      <c r="B64" s="85">
        <v>36</v>
      </c>
      <c r="C64" s="90" t="s">
        <v>82</v>
      </c>
      <c r="D64" s="70" t="s">
        <v>92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6"/>
    </row>
    <row r="65" spans="1:11" ht="51" x14ac:dyDescent="0.3">
      <c r="A65" s="89"/>
      <c r="B65" s="85">
        <v>37</v>
      </c>
      <c r="C65" s="90" t="s">
        <v>81</v>
      </c>
      <c r="D65" s="70" t="s">
        <v>92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6"/>
    </row>
    <row r="66" spans="1:11" ht="63.75" x14ac:dyDescent="0.3">
      <c r="A66" s="89"/>
      <c r="B66" s="85">
        <v>38</v>
      </c>
      <c r="C66" s="90" t="s">
        <v>80</v>
      </c>
      <c r="D66" s="70" t="s">
        <v>92</v>
      </c>
      <c r="E66" s="71">
        <v>0.03</v>
      </c>
      <c r="F66" s="71">
        <f t="shared" si="1"/>
        <v>0.03</v>
      </c>
      <c r="G66" s="72" t="s">
        <v>107</v>
      </c>
      <c r="H66" s="2"/>
      <c r="I66" s="2"/>
      <c r="J66" s="18"/>
      <c r="K66" s="106"/>
    </row>
    <row r="67" spans="1:11" ht="38.25" x14ac:dyDescent="0.3">
      <c r="A67" s="89"/>
      <c r="B67" s="85">
        <v>39</v>
      </c>
      <c r="C67" s="90" t="s">
        <v>79</v>
      </c>
      <c r="D67" s="70" t="s">
        <v>92</v>
      </c>
      <c r="E67" s="71">
        <v>0.03</v>
      </c>
      <c r="F67" s="71">
        <f t="shared" si="1"/>
        <v>0.03</v>
      </c>
      <c r="G67" s="72" t="s">
        <v>101</v>
      </c>
      <c r="H67" s="2"/>
      <c r="I67" s="2"/>
      <c r="J67" s="18"/>
      <c r="K67" s="106"/>
    </row>
    <row r="68" spans="1:11" ht="38.25" x14ac:dyDescent="0.3">
      <c r="A68" s="89"/>
      <c r="B68" s="68">
        <v>40</v>
      </c>
      <c r="C68" s="90" t="s">
        <v>78</v>
      </c>
      <c r="D68" s="70" t="s">
        <v>92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6"/>
    </row>
    <row r="69" spans="1:11" ht="25.5" x14ac:dyDescent="0.3">
      <c r="A69" s="89"/>
      <c r="B69" s="68">
        <v>41</v>
      </c>
      <c r="C69" s="90" t="s">
        <v>77</v>
      </c>
      <c r="D69" s="70" t="s">
        <v>92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6"/>
    </row>
    <row r="70" spans="1:11" ht="51" x14ac:dyDescent="0.3">
      <c r="A70" s="89"/>
      <c r="B70" s="68">
        <v>42</v>
      </c>
      <c r="C70" s="90" t="s">
        <v>76</v>
      </c>
      <c r="D70" s="70" t="s">
        <v>92</v>
      </c>
      <c r="E70" s="71">
        <v>0.03</v>
      </c>
      <c r="F70" s="71">
        <f t="shared" si="1"/>
        <v>0.03</v>
      </c>
      <c r="G70" s="72"/>
      <c r="H70" s="2"/>
      <c r="I70" s="2"/>
      <c r="J70" s="18"/>
      <c r="K70" s="106"/>
    </row>
    <row r="71" spans="1:11" ht="25.5" x14ac:dyDescent="0.3">
      <c r="A71" s="89"/>
      <c r="B71" s="68">
        <v>43</v>
      </c>
      <c r="C71" s="90" t="s">
        <v>75</v>
      </c>
      <c r="D71" s="70" t="s">
        <v>92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6"/>
    </row>
    <row r="72" spans="1:11" ht="25.5" x14ac:dyDescent="0.3">
      <c r="A72" s="96"/>
      <c r="B72" s="68">
        <v>44</v>
      </c>
      <c r="C72" s="90" t="s">
        <v>57</v>
      </c>
      <c r="D72" s="70" t="s">
        <v>92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6"/>
    </row>
    <row r="73" spans="1:11" ht="25.5" x14ac:dyDescent="0.2">
      <c r="A73" s="67"/>
      <c r="B73" s="68">
        <v>45</v>
      </c>
      <c r="C73" s="90" t="s">
        <v>25</v>
      </c>
      <c r="D73" s="70" t="s">
        <v>92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6"/>
    </row>
    <row r="74" spans="1:11" ht="51" x14ac:dyDescent="0.2">
      <c r="A74" s="67"/>
      <c r="B74" s="68">
        <v>46</v>
      </c>
      <c r="C74" s="90" t="s">
        <v>58</v>
      </c>
      <c r="D74" s="70" t="s">
        <v>92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6"/>
    </row>
    <row r="75" spans="1:11" ht="63.75" x14ac:dyDescent="0.2">
      <c r="A75" s="67"/>
      <c r="B75" s="68">
        <v>47</v>
      </c>
      <c r="C75" s="90" t="s">
        <v>28</v>
      </c>
      <c r="D75" s="70" t="s">
        <v>93</v>
      </c>
      <c r="E75" s="71">
        <v>0.03</v>
      </c>
      <c r="F75" s="71">
        <f t="shared" si="1"/>
        <v>0</v>
      </c>
      <c r="G75" s="72" t="s">
        <v>106</v>
      </c>
      <c r="H75" s="5"/>
      <c r="I75" s="5"/>
      <c r="J75" s="5"/>
      <c r="K75" s="106"/>
    </row>
    <row r="76" spans="1:11" ht="38.25" x14ac:dyDescent="0.2">
      <c r="A76" s="67"/>
      <c r="B76" s="68">
        <v>48</v>
      </c>
      <c r="C76" s="90" t="s">
        <v>49</v>
      </c>
      <c r="D76" s="70" t="s">
        <v>93</v>
      </c>
      <c r="E76" s="71">
        <v>0.03</v>
      </c>
      <c r="F76" s="71">
        <f t="shared" si="1"/>
        <v>0</v>
      </c>
      <c r="G76" s="72" t="s">
        <v>103</v>
      </c>
      <c r="H76" s="5"/>
      <c r="I76" s="5"/>
      <c r="J76" s="5"/>
      <c r="K76" s="106"/>
    </row>
    <row r="77" spans="1:11" ht="38.25" x14ac:dyDescent="0.2">
      <c r="A77" s="67"/>
      <c r="B77" s="85">
        <v>49</v>
      </c>
      <c r="C77" s="90" t="s">
        <v>29</v>
      </c>
      <c r="D77" s="70" t="s">
        <v>93</v>
      </c>
      <c r="E77" s="71">
        <v>0.02</v>
      </c>
      <c r="F77" s="71">
        <f t="shared" si="1"/>
        <v>0</v>
      </c>
      <c r="G77" s="72" t="s">
        <v>95</v>
      </c>
      <c r="H77" s="5"/>
      <c r="I77" s="5"/>
      <c r="J77" s="5"/>
      <c r="K77" s="106"/>
    </row>
    <row r="78" spans="1:11" ht="51" x14ac:dyDescent="0.2">
      <c r="A78" s="67"/>
      <c r="B78" s="68">
        <v>50</v>
      </c>
      <c r="C78" s="90" t="s">
        <v>30</v>
      </c>
      <c r="D78" s="70" t="s">
        <v>92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6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92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6">
        <f>SUM(F84:F89)*0.1</f>
        <v>8.0000000000000016E-2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93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6"/>
    </row>
    <row r="86" spans="1:11" s="23" customFormat="1" ht="15" x14ac:dyDescent="0.2">
      <c r="A86" s="101"/>
      <c r="B86" s="80">
        <v>53</v>
      </c>
      <c r="C86" s="100" t="s">
        <v>65</v>
      </c>
      <c r="D86" s="70" t="s">
        <v>92</v>
      </c>
      <c r="E86" s="82">
        <v>0.2</v>
      </c>
      <c r="F86" s="82">
        <f>IF(D86="NE",E86,0)</f>
        <v>0</v>
      </c>
      <c r="G86" s="72"/>
      <c r="H86" s="22"/>
      <c r="I86" s="22"/>
      <c r="J86" s="22"/>
      <c r="K86" s="106"/>
    </row>
    <row r="87" spans="1:11" ht="51" x14ac:dyDescent="0.2">
      <c r="A87" s="67"/>
      <c r="B87" s="68">
        <v>54</v>
      </c>
      <c r="C87" s="69" t="s">
        <v>60</v>
      </c>
      <c r="D87" s="70" t="s">
        <v>92</v>
      </c>
      <c r="E87" s="71">
        <v>0.15</v>
      </c>
      <c r="F87" s="71">
        <f>IF(D87="DA",E87,0)</f>
        <v>0.15</v>
      </c>
      <c r="G87" s="72" t="s">
        <v>112</v>
      </c>
      <c r="H87" s="11"/>
      <c r="I87" s="11"/>
      <c r="J87" s="11"/>
      <c r="K87" s="106"/>
    </row>
    <row r="88" spans="1:11" ht="38.25" x14ac:dyDescent="0.2">
      <c r="A88" s="67"/>
      <c r="B88" s="68">
        <v>55</v>
      </c>
      <c r="C88" s="69" t="s">
        <v>87</v>
      </c>
      <c r="D88" s="70" t="s">
        <v>92</v>
      </c>
      <c r="E88" s="71"/>
      <c r="F88" s="71"/>
      <c r="G88" s="72" t="s">
        <v>100</v>
      </c>
      <c r="H88" s="11"/>
      <c r="I88" s="11"/>
      <c r="J88" s="11"/>
      <c r="K88" s="106"/>
    </row>
    <row r="89" spans="1:11" ht="102" x14ac:dyDescent="0.2">
      <c r="A89" s="67"/>
      <c r="B89" s="68">
        <v>56</v>
      </c>
      <c r="C89" s="69" t="s">
        <v>86</v>
      </c>
      <c r="D89" s="70" t="s">
        <v>92</v>
      </c>
      <c r="E89" s="71">
        <v>0.2</v>
      </c>
      <c r="F89" s="71">
        <f>IF(D89="DA",E89,0)</f>
        <v>0.2</v>
      </c>
      <c r="G89" s="72" t="s">
        <v>116</v>
      </c>
      <c r="K89" s="106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92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6">
        <f>SUM(F95:F101)*0.2</f>
        <v>0.2</v>
      </c>
    </row>
    <row r="96" spans="1:11" ht="15" x14ac:dyDescent="0.2">
      <c r="A96" s="67"/>
      <c r="B96" s="68">
        <v>58</v>
      </c>
      <c r="C96" s="69" t="s">
        <v>12</v>
      </c>
      <c r="D96" s="70" t="s">
        <v>92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6"/>
    </row>
    <row r="97" spans="1:11" ht="38.25" x14ac:dyDescent="0.2">
      <c r="A97" s="67"/>
      <c r="B97" s="68">
        <v>59</v>
      </c>
      <c r="C97" s="69" t="s">
        <v>13</v>
      </c>
      <c r="D97" s="70" t="s">
        <v>92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6"/>
    </row>
    <row r="98" spans="1:11" ht="25.5" x14ac:dyDescent="0.2">
      <c r="A98" s="67"/>
      <c r="B98" s="68">
        <v>60</v>
      </c>
      <c r="C98" s="69" t="s">
        <v>14</v>
      </c>
      <c r="D98" s="70" t="s">
        <v>92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6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93</v>
      </c>
      <c r="E99" s="82">
        <v>0.15</v>
      </c>
      <c r="F99" s="82">
        <f>IF(D99="NE",E99,0)</f>
        <v>0.15</v>
      </c>
      <c r="G99" s="72" t="s">
        <v>94</v>
      </c>
      <c r="K99" s="106"/>
    </row>
    <row r="100" spans="1:11" x14ac:dyDescent="0.2">
      <c r="A100" s="67"/>
      <c r="B100" s="68">
        <v>62</v>
      </c>
      <c r="C100" s="69" t="s">
        <v>21</v>
      </c>
      <c r="D100" s="70" t="s">
        <v>92</v>
      </c>
      <c r="E100" s="71">
        <v>0.1</v>
      </c>
      <c r="F100" s="71">
        <f>IF(D100="DA",E100,0)</f>
        <v>0.1</v>
      </c>
      <c r="G100" s="72"/>
      <c r="K100" s="106"/>
    </row>
    <row r="101" spans="1:11" ht="25.5" x14ac:dyDescent="0.2">
      <c r="A101" s="67"/>
      <c r="B101" s="68">
        <v>63</v>
      </c>
      <c r="C101" s="69" t="s">
        <v>88</v>
      </c>
      <c r="D101" s="70" t="s">
        <v>92</v>
      </c>
      <c r="E101" s="71">
        <v>0.15</v>
      </c>
      <c r="F101" s="71">
        <f>IF(D101="DA",E101,0)</f>
        <v>0.15</v>
      </c>
      <c r="G101" s="72"/>
      <c r="K101" s="106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 xr:uid="{00000000-0002-0000-0000-000000000000}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0.2</v>
      </c>
      <c r="C5" s="108">
        <f>SUM(B5:B9)</f>
        <v>0.8620000000000001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0.26400000000000001</v>
      </c>
      <c r="C6" s="108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0.11800000000000006</v>
      </c>
      <c r="C7" s="108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8.0000000000000016E-2</v>
      </c>
      <c r="C8" s="108"/>
    </row>
    <row r="9" spans="1:11" ht="38.25" customHeight="1" x14ac:dyDescent="0.2">
      <c r="A9" s="7" t="s">
        <v>10</v>
      </c>
      <c r="B9" s="16">
        <f>'Kodeks korp. upravljanja'!K95</f>
        <v>0.2</v>
      </c>
      <c r="C9" s="108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Orhideja Gjenero</cp:lastModifiedBy>
  <cp:lastPrinted>2018-02-28T11:43:47Z</cp:lastPrinted>
  <dcterms:created xsi:type="dcterms:W3CDTF">2012-11-20T14:42:42Z</dcterms:created>
  <dcterms:modified xsi:type="dcterms:W3CDTF">2019-04-19T10:09:44Z</dcterms:modified>
</cp:coreProperties>
</file>